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ewiler-my.sharepoint.com/personal/ethan_growmydollar_com/Documents/Blue Chip America DCM/Podcast/Episodes/Episode 30/"/>
    </mc:Choice>
  </mc:AlternateContent>
  <xr:revisionPtr revIDLastSave="210" documentId="8_{9A283E28-A097-4FF6-A587-524CC6B33824}" xr6:coauthVersionLast="47" xr6:coauthVersionMax="47" xr10:uidLastSave="{728B1F8C-6322-4BBE-9BD5-7A3F67714EAB}"/>
  <bookViews>
    <workbookView xWindow="-108" yWindow="-108" windowWidth="23256" windowHeight="12456" xr2:uid="{B8810E47-990E-48F4-9935-E01FCC90C85D}"/>
  </bookViews>
  <sheets>
    <sheet name="Sheet1" sheetId="1" r:id="rId1"/>
  </sheets>
  <definedNames>
    <definedName name="_xlnm.Print_Area" localSheetId="0">Sheet1!$A$1:$Q$93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N47" i="1"/>
  <c r="D47" i="1"/>
  <c r="D44" i="1"/>
  <c r="D43" i="1"/>
  <c r="N43" i="1"/>
  <c r="M43" i="1"/>
  <c r="L43" i="1"/>
  <c r="K43" i="1"/>
  <c r="J43" i="1"/>
  <c r="J44" i="1" s="1"/>
  <c r="J47" i="1" s="1"/>
  <c r="J50" i="1" s="1"/>
  <c r="I43" i="1"/>
  <c r="I44" i="1" s="1"/>
  <c r="I47" i="1" s="1"/>
  <c r="I50" i="1" s="1"/>
  <c r="H43" i="1"/>
  <c r="H44" i="1" s="1"/>
  <c r="H47" i="1" s="1"/>
  <c r="H50" i="1" s="1"/>
  <c r="G43" i="1"/>
  <c r="G44" i="1" s="1"/>
  <c r="G47" i="1" s="1"/>
  <c r="G50" i="1" s="1"/>
  <c r="F43" i="1"/>
  <c r="E43" i="1"/>
  <c r="D50" i="1"/>
  <c r="M44" i="1"/>
  <c r="L44" i="1"/>
  <c r="L47" i="1" s="1"/>
  <c r="L50" i="1" s="1"/>
  <c r="K44" i="1"/>
  <c r="K47" i="1" s="1"/>
  <c r="K50" i="1" s="1"/>
  <c r="E44" i="1"/>
  <c r="M47" i="1"/>
  <c r="M50" i="1" s="1"/>
  <c r="E47" i="1"/>
  <c r="E50" i="1" s="1"/>
  <c r="F44" i="1" l="1"/>
  <c r="F47" i="1" s="1"/>
  <c r="F50" i="1" s="1"/>
  <c r="O43" i="1" l="1"/>
  <c r="N50" i="1" s="1"/>
</calcChain>
</file>

<file path=xl/sharedStrings.xml><?xml version="1.0" encoding="utf-8"?>
<sst xmlns="http://schemas.openxmlformats.org/spreadsheetml/2006/main" count="51" uniqueCount="48">
  <si>
    <t>Potential Dividends or Free Cash Flow to Equity</t>
  </si>
  <si>
    <t>Net Income</t>
  </si>
  <si>
    <t>CY2023</t>
  </si>
  <si>
    <t>CY2022</t>
  </si>
  <si>
    <t>CY2021</t>
  </si>
  <si>
    <t>CY2020</t>
  </si>
  <si>
    <t>CY2019</t>
  </si>
  <si>
    <t>CY2018</t>
  </si>
  <si>
    <t>CY2017</t>
  </si>
  <si>
    <t>CY2016</t>
  </si>
  <si>
    <t>CY2015</t>
  </si>
  <si>
    <t>CY2014</t>
  </si>
  <si>
    <t>CY2013</t>
  </si>
  <si>
    <t>Less: Capital Expenditures</t>
  </si>
  <si>
    <t>Add: Non-cash Expenses</t>
  </si>
  <si>
    <t>Start: Equity Earnings</t>
  </si>
  <si>
    <t>Net Out: Working Capital Needs</t>
  </si>
  <si>
    <t>Add (Subtract): Debt Issued or (Repaid)</t>
  </si>
  <si>
    <t>Result: Cash That Can Be Returned to Shareholders</t>
  </si>
  <si>
    <t>Add: Depreciation &amp; Amortization</t>
  </si>
  <si>
    <t>plus</t>
  </si>
  <si>
    <t>Depreciation &amp; Amortization</t>
  </si>
  <si>
    <t>minus</t>
  </si>
  <si>
    <t>CapEx &amp; Acqusitions</t>
  </si>
  <si>
    <t>Change in non-cash Working Capital</t>
  </si>
  <si>
    <t>equals</t>
  </si>
  <si>
    <t>Free Cash Flow to Equity (Potential Dividend)</t>
  </si>
  <si>
    <t>(New Borrowing - Debt Repaid)</t>
  </si>
  <si>
    <t>Reinvestment for Future Growth</t>
  </si>
  <si>
    <t>greg@growmydollar.com</t>
  </si>
  <si>
    <t>www.growmydollar.com</t>
  </si>
  <si>
    <t>(303) 832 -7475</t>
  </si>
  <si>
    <t>Company Name:</t>
  </si>
  <si>
    <t>Microsoft Corp.</t>
  </si>
  <si>
    <t>Ticker:</t>
  </si>
  <si>
    <t>MSFT</t>
  </si>
  <si>
    <t>Excess Free Cash Flow Model</t>
  </si>
  <si>
    <t>Less: CAPEX</t>
  </si>
  <si>
    <t>Less: Net Divestures (Acqusitions)</t>
  </si>
  <si>
    <t>Current Assets</t>
  </si>
  <si>
    <t>Current Liabilities</t>
  </si>
  <si>
    <t>Add: Net Debt Issued (Repaid)</t>
  </si>
  <si>
    <t>Working Capital</t>
  </si>
  <si>
    <t>Add: Net Change In Working Capital</t>
  </si>
  <si>
    <t>Free Cash Flow To Equity (Potential Dividends)</t>
  </si>
  <si>
    <t>Excess Cash Over Current Dividend Payment</t>
  </si>
  <si>
    <t>Annual Total Dividends Paid to Shareholders</t>
  </si>
  <si>
    <t>CY2012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</si>
</sst>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1A1A1A"/>
      <name val="Arial"/>
      <family val="2"/>
    </font>
    <font>
      <u/>
      <sz val="11"/>
      <color theme="10"/>
      <name val="Arial"/>
      <family val="2"/>
    </font>
    <font>
      <b/>
      <sz val="15"/>
      <color theme="3"/>
      <name val="Arial"/>
      <family val="2"/>
    </font>
    <font>
      <b/>
      <sz val="18"/>
      <color theme="3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sz val="14"/>
      <color theme="3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b/>
      <i/>
      <sz val="11"/>
      <color theme="6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2" xfId="2"/>
    <xf numFmtId="0" fontId="8" fillId="0" borderId="0" xfId="0" applyFont="1"/>
    <xf numFmtId="0" fontId="9" fillId="0" borderId="0" xfId="0" applyFont="1"/>
    <xf numFmtId="0" fontId="10" fillId="0" borderId="0" xfId="6" applyFont="1"/>
    <xf numFmtId="0" fontId="11" fillId="0" borderId="1" xfId="1" applyFont="1"/>
    <xf numFmtId="0" fontId="15" fillId="0" borderId="0" xfId="4" applyFont="1"/>
    <xf numFmtId="0" fontId="16" fillId="0" borderId="15" xfId="0" applyFont="1" applyBorder="1"/>
    <xf numFmtId="164" fontId="16" fillId="0" borderId="15" xfId="3" applyNumberFormat="1" applyFont="1" applyBorder="1"/>
    <xf numFmtId="164" fontId="8" fillId="0" borderId="0" xfId="3" applyNumberFormat="1" applyFont="1"/>
    <xf numFmtId="0" fontId="13" fillId="0" borderId="0" xfId="0" applyFont="1"/>
    <xf numFmtId="0" fontId="15" fillId="0" borderId="0" xfId="4" applyFont="1" applyAlignment="1">
      <alignment horizontal="left"/>
    </xf>
    <xf numFmtId="164" fontId="8" fillId="0" borderId="0" xfId="0" applyNumberFormat="1" applyFont="1"/>
    <xf numFmtId="0" fontId="17" fillId="0" borderId="0" xfId="5" applyFont="1"/>
    <xf numFmtId="164" fontId="17" fillId="0" borderId="0" xfId="5" applyNumberFormat="1" applyFont="1"/>
    <xf numFmtId="0" fontId="17" fillId="0" borderId="16" xfId="5" applyFont="1" applyBorder="1"/>
    <xf numFmtId="164" fontId="17" fillId="0" borderId="16" xfId="5" applyNumberFormat="1" applyFont="1" applyBorder="1"/>
    <xf numFmtId="0" fontId="9" fillId="0" borderId="16" xfId="0" applyFont="1" applyBorder="1"/>
    <xf numFmtId="164" fontId="8" fillId="0" borderId="16" xfId="3" applyNumberFormat="1" applyFont="1" applyBorder="1"/>
    <xf numFmtId="0" fontId="16" fillId="0" borderId="0" xfId="0" applyFont="1"/>
    <xf numFmtId="0" fontId="16" fillId="0" borderId="16" xfId="0" applyFont="1" applyBorder="1"/>
    <xf numFmtId="0" fontId="16" fillId="0" borderId="17" xfId="0" applyFont="1" applyBorder="1"/>
    <xf numFmtId="0" fontId="13" fillId="0" borderId="16" xfId="0" applyFont="1" applyBorder="1"/>
    <xf numFmtId="0" fontId="8" fillId="0" borderId="18" xfId="0" applyFont="1" applyBorder="1"/>
    <xf numFmtId="0" fontId="13" fillId="0" borderId="18" xfId="0" applyFont="1" applyBorder="1"/>
    <xf numFmtId="164" fontId="16" fillId="0" borderId="17" xfId="0" applyNumberFormat="1" applyFont="1" applyBorder="1"/>
    <xf numFmtId="0" fontId="12" fillId="6" borderId="14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textRotation="180" wrapText="1"/>
    </xf>
    <xf numFmtId="0" fontId="8" fillId="0" borderId="12" xfId="0" applyFont="1" applyBorder="1" applyAlignment="1">
      <alignment horizontal="center" vertical="center" textRotation="180" wrapText="1"/>
    </xf>
    <xf numFmtId="0" fontId="8" fillId="0" borderId="13" xfId="0" applyFont="1" applyBorder="1" applyAlignment="1">
      <alignment horizontal="center" vertical="center" textRotation="180" wrapText="1"/>
    </xf>
    <xf numFmtId="0" fontId="8" fillId="5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164" fontId="17" fillId="0" borderId="15" xfId="5" applyNumberFormat="1" applyFont="1" applyBorder="1"/>
    <xf numFmtId="164" fontId="18" fillId="0" borderId="2" xfId="2" applyNumberFormat="1" applyFont="1" applyAlignment="1">
      <alignment horizontal="right"/>
    </xf>
  </cellXfs>
  <cellStyles count="7">
    <cellStyle name="Currency" xfId="3" builtinId="4"/>
    <cellStyle name="Explanatory Text" xfId="5" builtinId="53"/>
    <cellStyle name="Heading 1" xfId="1" builtinId="16"/>
    <cellStyle name="Heading 2" xfId="2" builtinId="17"/>
    <cellStyle name="Heading 4" xfId="4" builtinId="19"/>
    <cellStyle name="Hyperlink" xfId="6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78581</xdr:rowOff>
    </xdr:from>
    <xdr:to>
      <xdr:col>6</xdr:col>
      <xdr:colOff>872489</xdr:colOff>
      <xdr:row>5</xdr:row>
      <xdr:rowOff>187642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02A7C1-1710-433F-8639-4EBC04C6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78581"/>
          <a:ext cx="4069079" cy="10158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1</xdr:col>
      <xdr:colOff>2708910</xdr:colOff>
      <xdr:row>7</xdr:row>
      <xdr:rowOff>42862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0D0F22-8DD6-4C40-9C79-D02002296A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18"/>
        <a:stretch/>
      </xdr:blipFill>
      <xdr:spPr>
        <a:xfrm>
          <a:off x="640080" y="99059"/>
          <a:ext cx="2712720" cy="1262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reg@growmydollar.com" TargetMode="External"/><Relationship Id="rId1" Type="http://schemas.openxmlformats.org/officeDocument/2006/relationships/hyperlink" Target="http://www.growmydollar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F3A5-97CB-488E-8A94-D767FFF9FB41}">
  <sheetPr>
    <pageSetUpPr fitToPage="1"/>
  </sheetPr>
  <dimension ref="B3:P50"/>
  <sheetViews>
    <sheetView showGridLines="0" tabSelected="1" zoomScaleNormal="100" workbookViewId="0"/>
  </sheetViews>
  <sheetFormatPr defaultRowHeight="14.25" x14ac:dyDescent="0.2"/>
  <cols>
    <col min="1" max="1" width="9.140625" style="2"/>
    <col min="2" max="2" width="55.5703125" style="2" bestFit="1" customWidth="1"/>
    <col min="3" max="3" width="4.85546875" style="2" customWidth="1"/>
    <col min="4" max="4" width="18.85546875" style="2" bestFit="1" customWidth="1"/>
    <col min="5" max="15" width="13.140625" style="2" bestFit="1" customWidth="1"/>
    <col min="16" max="16384" width="9.140625" style="2"/>
  </cols>
  <sheetData>
    <row r="3" spans="2:14" x14ac:dyDescent="0.2">
      <c r="K3" s="4" t="s">
        <v>29</v>
      </c>
    </row>
    <row r="4" spans="2:14" x14ac:dyDescent="0.2">
      <c r="K4" s="4" t="s">
        <v>30</v>
      </c>
    </row>
    <row r="5" spans="2:14" ht="15" customHeight="1" x14ac:dyDescent="0.2">
      <c r="K5" s="2" t="s">
        <v>31</v>
      </c>
    </row>
    <row r="6" spans="2:14" ht="15.75" customHeight="1" x14ac:dyDescent="0.2"/>
    <row r="7" spans="2:14" ht="20.25" thickBo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ht="24.75" thickTop="1" thickBot="1" x14ac:dyDescent="0.4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2:14" ht="9" customHeight="1" thickTop="1" x14ac:dyDescent="0.2"/>
    <row r="10" spans="2:14" ht="15" x14ac:dyDescent="0.25">
      <c r="B10" s="22" t="s">
        <v>15</v>
      </c>
      <c r="D10" s="27" t="s">
        <v>1</v>
      </c>
      <c r="E10" s="27"/>
      <c r="F10" s="27"/>
      <c r="G10" s="27"/>
    </row>
    <row r="11" spans="2:14" x14ac:dyDescent="0.2">
      <c r="D11" s="41" t="s">
        <v>20</v>
      </c>
      <c r="E11" s="41"/>
      <c r="F11" s="41"/>
      <c r="G11" s="41"/>
    </row>
    <row r="12" spans="2:14" ht="15" thickBot="1" x14ac:dyDescent="0.25">
      <c r="D12" s="41"/>
      <c r="E12" s="41"/>
      <c r="F12" s="41"/>
      <c r="G12" s="41"/>
    </row>
    <row r="13" spans="2:14" ht="15.75" thickTop="1" x14ac:dyDescent="0.25">
      <c r="B13" s="22" t="s">
        <v>14</v>
      </c>
      <c r="D13" s="28" t="s">
        <v>21</v>
      </c>
      <c r="E13" s="29"/>
      <c r="F13" s="29"/>
      <c r="G13" s="30"/>
      <c r="H13" s="37" t="s">
        <v>28</v>
      </c>
    </row>
    <row r="14" spans="2:14" x14ac:dyDescent="0.2">
      <c r="D14" s="42" t="s">
        <v>22</v>
      </c>
      <c r="E14" s="41"/>
      <c r="F14" s="41"/>
      <c r="G14" s="43"/>
      <c r="H14" s="38"/>
    </row>
    <row r="15" spans="2:14" x14ac:dyDescent="0.2">
      <c r="D15" s="42"/>
      <c r="E15" s="41"/>
      <c r="F15" s="41"/>
      <c r="G15" s="43"/>
      <c r="H15" s="38"/>
    </row>
    <row r="16" spans="2:14" ht="15" x14ac:dyDescent="0.25">
      <c r="B16" s="22" t="s">
        <v>13</v>
      </c>
      <c r="D16" s="31" t="s">
        <v>23</v>
      </c>
      <c r="E16" s="32"/>
      <c r="F16" s="32"/>
      <c r="G16" s="33"/>
      <c r="H16" s="38"/>
    </row>
    <row r="17" spans="2:14" x14ac:dyDescent="0.2">
      <c r="D17" s="42" t="s">
        <v>22</v>
      </c>
      <c r="E17" s="41"/>
      <c r="F17" s="41"/>
      <c r="G17" s="43"/>
      <c r="H17" s="38"/>
    </row>
    <row r="18" spans="2:14" x14ac:dyDescent="0.2">
      <c r="D18" s="42"/>
      <c r="E18" s="41"/>
      <c r="F18" s="41"/>
      <c r="G18" s="43"/>
      <c r="H18" s="38"/>
    </row>
    <row r="19" spans="2:14" ht="15.75" thickBot="1" x14ac:dyDescent="0.3">
      <c r="B19" s="10" t="s">
        <v>16</v>
      </c>
      <c r="D19" s="34" t="s">
        <v>24</v>
      </c>
      <c r="E19" s="35"/>
      <c r="F19" s="35"/>
      <c r="G19" s="36"/>
      <c r="H19" s="39"/>
    </row>
    <row r="20" spans="2:14" ht="15" thickTop="1" x14ac:dyDescent="0.2">
      <c r="B20" s="23"/>
      <c r="D20" s="41" t="s">
        <v>20</v>
      </c>
      <c r="E20" s="41"/>
      <c r="F20" s="41"/>
      <c r="G20" s="41"/>
    </row>
    <row r="21" spans="2:14" x14ac:dyDescent="0.2">
      <c r="D21" s="41"/>
      <c r="E21" s="41"/>
      <c r="F21" s="41"/>
      <c r="G21" s="41"/>
    </row>
    <row r="22" spans="2:14" ht="15" x14ac:dyDescent="0.25">
      <c r="B22" s="10" t="s">
        <v>17</v>
      </c>
      <c r="D22" s="44" t="s">
        <v>27</v>
      </c>
      <c r="E22" s="44"/>
      <c r="F22" s="44"/>
      <c r="G22" s="44"/>
    </row>
    <row r="23" spans="2:14" x14ac:dyDescent="0.2">
      <c r="B23" s="23"/>
      <c r="D23" s="41" t="s">
        <v>25</v>
      </c>
      <c r="E23" s="41"/>
      <c r="F23" s="41"/>
      <c r="G23" s="41"/>
    </row>
    <row r="24" spans="2:14" x14ac:dyDescent="0.2">
      <c r="D24" s="41"/>
      <c r="E24" s="41"/>
      <c r="F24" s="41"/>
      <c r="G24" s="41"/>
    </row>
    <row r="25" spans="2:14" ht="15" x14ac:dyDescent="0.25">
      <c r="B25" s="10" t="s">
        <v>18</v>
      </c>
      <c r="D25" s="40" t="s">
        <v>26</v>
      </c>
      <c r="E25" s="40"/>
      <c r="F25" s="40"/>
      <c r="G25" s="40"/>
    </row>
    <row r="26" spans="2:14" ht="15" x14ac:dyDescent="0.25">
      <c r="B26" s="24"/>
      <c r="D26"/>
      <c r="E26"/>
      <c r="F26"/>
      <c r="G26"/>
    </row>
    <row r="27" spans="2:14" ht="15" thickBot="1" x14ac:dyDescent="0.25"/>
    <row r="28" spans="2:14" ht="24.75" thickTop="1" thickBot="1" x14ac:dyDescent="0.4"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ht="15" thickTop="1" x14ac:dyDescent="0.2"/>
    <row r="30" spans="2:14" ht="18" x14ac:dyDescent="0.25">
      <c r="B30" s="11" t="s">
        <v>32</v>
      </c>
      <c r="C30" s="6"/>
      <c r="D30" s="6" t="s">
        <v>33</v>
      </c>
    </row>
    <row r="31" spans="2:14" ht="18" x14ac:dyDescent="0.25">
      <c r="B31" s="11" t="s">
        <v>34</v>
      </c>
      <c r="C31" s="6"/>
      <c r="D31" s="6" t="s">
        <v>35</v>
      </c>
    </row>
    <row r="32" spans="2:14" ht="18" customHeight="1" x14ac:dyDescent="0.2"/>
    <row r="33" spans="2:16" ht="18" thickBot="1" x14ac:dyDescent="0.35">
      <c r="B33" s="1"/>
      <c r="C33" s="1"/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  <c r="N33" s="1" t="s">
        <v>12</v>
      </c>
      <c r="O33" s="46" t="s">
        <v>47</v>
      </c>
    </row>
    <row r="34" spans="2:16" ht="15" thickTop="1" x14ac:dyDescent="0.2">
      <c r="O34" s="14"/>
    </row>
    <row r="35" spans="2:16" ht="15.75" thickBot="1" x14ac:dyDescent="0.3">
      <c r="B35" s="7" t="s">
        <v>1</v>
      </c>
      <c r="C35" s="7"/>
      <c r="D35" s="8">
        <v>72361</v>
      </c>
      <c r="E35" s="8">
        <v>72738</v>
      </c>
      <c r="F35" s="8">
        <v>61271</v>
      </c>
      <c r="G35" s="8">
        <v>44281</v>
      </c>
      <c r="H35" s="8">
        <v>39240</v>
      </c>
      <c r="I35" s="8">
        <v>16571</v>
      </c>
      <c r="J35" s="8">
        <v>25489</v>
      </c>
      <c r="K35" s="8">
        <v>20539</v>
      </c>
      <c r="L35" s="8">
        <v>12193</v>
      </c>
      <c r="M35" s="8">
        <v>22074</v>
      </c>
      <c r="N35" s="8">
        <v>21863</v>
      </c>
      <c r="O35" s="45">
        <v>16978</v>
      </c>
    </row>
    <row r="36" spans="2:16" x14ac:dyDescent="0.2">
      <c r="O36" s="14"/>
    </row>
    <row r="37" spans="2:16" ht="15" x14ac:dyDescent="0.25">
      <c r="B37" s="19" t="s">
        <v>19</v>
      </c>
      <c r="C37" s="3"/>
      <c r="D37" s="9">
        <v>13861</v>
      </c>
      <c r="E37" s="9">
        <v>14460</v>
      </c>
      <c r="F37" s="9">
        <v>11686</v>
      </c>
      <c r="G37" s="9">
        <v>12796</v>
      </c>
      <c r="H37" s="9">
        <v>11682</v>
      </c>
      <c r="I37" s="9">
        <v>10261</v>
      </c>
      <c r="J37" s="9">
        <v>8778</v>
      </c>
      <c r="K37" s="9">
        <v>6622</v>
      </c>
      <c r="L37" s="9">
        <v>5957</v>
      </c>
      <c r="M37" s="9">
        <v>5212</v>
      </c>
      <c r="N37" s="9">
        <v>3755</v>
      </c>
      <c r="O37" s="14">
        <v>2967</v>
      </c>
      <c r="P37" s="3"/>
    </row>
    <row r="38" spans="2:16" ht="15" x14ac:dyDescent="0.25">
      <c r="B38" s="19" t="s">
        <v>37</v>
      </c>
      <c r="C38" s="3"/>
      <c r="D38" s="9">
        <v>28107</v>
      </c>
      <c r="E38" s="9">
        <v>23886</v>
      </c>
      <c r="F38" s="9">
        <v>20622</v>
      </c>
      <c r="G38" s="9">
        <v>15441</v>
      </c>
      <c r="H38" s="9">
        <v>13925</v>
      </c>
      <c r="I38" s="9">
        <v>11632</v>
      </c>
      <c r="J38" s="9">
        <v>8129</v>
      </c>
      <c r="K38" s="9">
        <v>8343</v>
      </c>
      <c r="L38" s="9">
        <v>5944</v>
      </c>
      <c r="M38" s="9">
        <v>5485</v>
      </c>
      <c r="N38" s="9">
        <v>4257</v>
      </c>
      <c r="O38" s="14">
        <v>2305</v>
      </c>
      <c r="P38" s="3"/>
    </row>
    <row r="39" spans="2:16" ht="15" x14ac:dyDescent="0.25">
      <c r="B39" s="20" t="s">
        <v>38</v>
      </c>
      <c r="C39" s="17"/>
      <c r="D39" s="18">
        <v>-1670</v>
      </c>
      <c r="E39" s="18">
        <v>-22038</v>
      </c>
      <c r="F39" s="18">
        <v>-8909</v>
      </c>
      <c r="G39" s="18">
        <v>-2521</v>
      </c>
      <c r="H39" s="18">
        <v>-2388</v>
      </c>
      <c r="I39" s="18">
        <v>-888</v>
      </c>
      <c r="J39" s="18">
        <v>-25944</v>
      </c>
      <c r="K39" s="18">
        <v>-1393</v>
      </c>
      <c r="L39" s="18">
        <v>-3723</v>
      </c>
      <c r="M39" s="18">
        <v>-5937</v>
      </c>
      <c r="N39" s="18">
        <v>-1584</v>
      </c>
      <c r="O39" s="16">
        <v>-10112</v>
      </c>
      <c r="P39" s="3"/>
    </row>
    <row r="40" spans="2:16" x14ac:dyDescent="0.2">
      <c r="O40" s="14"/>
    </row>
    <row r="41" spans="2:16" x14ac:dyDescent="0.2">
      <c r="B41" s="13" t="s">
        <v>39</v>
      </c>
      <c r="C41" s="13"/>
      <c r="D41" s="14">
        <v>184257</v>
      </c>
      <c r="E41" s="14">
        <v>169684</v>
      </c>
      <c r="F41" s="14">
        <v>184406</v>
      </c>
      <c r="G41" s="14">
        <v>181915</v>
      </c>
      <c r="H41" s="14">
        <v>175552</v>
      </c>
      <c r="I41" s="14">
        <v>169662</v>
      </c>
      <c r="J41" s="14">
        <v>162696</v>
      </c>
      <c r="K41" s="14">
        <v>139660</v>
      </c>
      <c r="L41" s="14">
        <v>122797</v>
      </c>
      <c r="M41" s="14">
        <v>114246</v>
      </c>
      <c r="N41" s="14">
        <v>101466</v>
      </c>
      <c r="O41" s="14">
        <v>85084</v>
      </c>
    </row>
    <row r="42" spans="2:16" x14ac:dyDescent="0.2">
      <c r="B42" s="13" t="s">
        <v>40</v>
      </c>
      <c r="C42" s="13"/>
      <c r="D42" s="14">
        <v>104149</v>
      </c>
      <c r="E42" s="14">
        <v>95082</v>
      </c>
      <c r="F42" s="14">
        <v>88657</v>
      </c>
      <c r="G42" s="14">
        <v>72310</v>
      </c>
      <c r="H42" s="14">
        <v>69420</v>
      </c>
      <c r="I42" s="14">
        <v>58488</v>
      </c>
      <c r="J42" s="14">
        <v>55745</v>
      </c>
      <c r="K42" s="14">
        <v>59357</v>
      </c>
      <c r="L42" s="14">
        <v>49647</v>
      </c>
      <c r="M42" s="14">
        <v>45625</v>
      </c>
      <c r="N42" s="14">
        <v>37417</v>
      </c>
      <c r="O42" s="14">
        <v>32688</v>
      </c>
    </row>
    <row r="43" spans="2:16" x14ac:dyDescent="0.2">
      <c r="B43" s="15" t="s">
        <v>42</v>
      </c>
      <c r="C43" s="15"/>
      <c r="D43" s="16">
        <f>D41-D42</f>
        <v>80108</v>
      </c>
      <c r="E43" s="16">
        <f t="shared" ref="E43:N43" si="0">E41-E42</f>
        <v>74602</v>
      </c>
      <c r="F43" s="16">
        <f t="shared" si="0"/>
        <v>95749</v>
      </c>
      <c r="G43" s="16">
        <f t="shared" si="0"/>
        <v>109605</v>
      </c>
      <c r="H43" s="16">
        <f t="shared" si="0"/>
        <v>106132</v>
      </c>
      <c r="I43" s="16">
        <f t="shared" si="0"/>
        <v>111174</v>
      </c>
      <c r="J43" s="16">
        <f t="shared" si="0"/>
        <v>106951</v>
      </c>
      <c r="K43" s="16">
        <f t="shared" si="0"/>
        <v>80303</v>
      </c>
      <c r="L43" s="16">
        <f t="shared" si="0"/>
        <v>73150</v>
      </c>
      <c r="M43" s="16">
        <f t="shared" si="0"/>
        <v>68621</v>
      </c>
      <c r="N43" s="16">
        <f t="shared" si="0"/>
        <v>64049</v>
      </c>
      <c r="O43" s="16">
        <f>O41-O42</f>
        <v>52396</v>
      </c>
    </row>
    <row r="44" spans="2:16" ht="15" x14ac:dyDescent="0.25">
      <c r="B44" s="19" t="s">
        <v>43</v>
      </c>
      <c r="D44" s="12">
        <f>D43-E43</f>
        <v>5506</v>
      </c>
      <c r="E44" s="12">
        <f t="shared" ref="E44:N44" si="1">E43-F43</f>
        <v>-21147</v>
      </c>
      <c r="F44" s="12">
        <f t="shared" si="1"/>
        <v>-13856</v>
      </c>
      <c r="G44" s="12">
        <f t="shared" si="1"/>
        <v>3473</v>
      </c>
      <c r="H44" s="12">
        <f t="shared" si="1"/>
        <v>-5042</v>
      </c>
      <c r="I44" s="12">
        <f t="shared" si="1"/>
        <v>4223</v>
      </c>
      <c r="J44" s="12">
        <f t="shared" si="1"/>
        <v>26648</v>
      </c>
      <c r="K44" s="12">
        <f t="shared" si="1"/>
        <v>7153</v>
      </c>
      <c r="L44" s="12">
        <f t="shared" si="1"/>
        <v>4529</v>
      </c>
      <c r="M44" s="12">
        <f t="shared" si="1"/>
        <v>4572</v>
      </c>
      <c r="N44" s="12">
        <f>N43-O43</f>
        <v>11653</v>
      </c>
    </row>
    <row r="45" spans="2:16" ht="15" x14ac:dyDescent="0.25">
      <c r="B45" s="19" t="s">
        <v>41</v>
      </c>
      <c r="C45" s="3"/>
      <c r="D45" s="9">
        <v>-2750</v>
      </c>
      <c r="E45" s="9">
        <v>-9023</v>
      </c>
      <c r="F45" s="9">
        <v>-3750</v>
      </c>
      <c r="G45" s="9">
        <v>-5518</v>
      </c>
      <c r="H45" s="9">
        <v>-4000</v>
      </c>
      <c r="I45" s="9">
        <v>-10201</v>
      </c>
      <c r="J45" s="9">
        <v>31459</v>
      </c>
      <c r="K45" s="9">
        <v>18283</v>
      </c>
      <c r="L45" s="9">
        <v>13661</v>
      </c>
      <c r="M45" s="9">
        <v>6962</v>
      </c>
      <c r="N45" s="9">
        <v>3537</v>
      </c>
    </row>
    <row r="46" spans="2:16" ht="15" x14ac:dyDescent="0.25">
      <c r="B46" s="19"/>
    </row>
    <row r="47" spans="2:16" ht="15.75" thickBot="1" x14ac:dyDescent="0.3">
      <c r="B47" s="21" t="s">
        <v>44</v>
      </c>
      <c r="C47" s="21"/>
      <c r="D47" s="25">
        <f>D35+D37-D38-D39+D44+D45</f>
        <v>62541</v>
      </c>
      <c r="E47" s="25">
        <f t="shared" ref="E47:N47" si="2">E35+E37-E38-E39+E44+E45</f>
        <v>55180</v>
      </c>
      <c r="F47" s="25">
        <f t="shared" si="2"/>
        <v>43638</v>
      </c>
      <c r="G47" s="25">
        <f t="shared" si="2"/>
        <v>42112</v>
      </c>
      <c r="H47" s="25">
        <f t="shared" si="2"/>
        <v>30343</v>
      </c>
      <c r="I47" s="25">
        <f t="shared" si="2"/>
        <v>10110</v>
      </c>
      <c r="J47" s="25">
        <f t="shared" si="2"/>
        <v>110189</v>
      </c>
      <c r="K47" s="25">
        <f t="shared" si="2"/>
        <v>45647</v>
      </c>
      <c r="L47" s="25">
        <f t="shared" si="2"/>
        <v>34119</v>
      </c>
      <c r="M47" s="25">
        <f t="shared" si="2"/>
        <v>39272</v>
      </c>
      <c r="N47" s="25">
        <f>N35+N37-N38-N39+N44+N45</f>
        <v>38135</v>
      </c>
    </row>
    <row r="48" spans="2:16" ht="15.75" thickTop="1" x14ac:dyDescent="0.25">
      <c r="B48" s="19"/>
    </row>
    <row r="49" spans="2:14" ht="15" x14ac:dyDescent="0.25">
      <c r="B49" s="19" t="s">
        <v>46</v>
      </c>
      <c r="C49" s="3"/>
      <c r="D49" s="9">
        <v>-19800</v>
      </c>
      <c r="E49" s="9">
        <v>-18135</v>
      </c>
      <c r="F49" s="9">
        <v>-16521</v>
      </c>
      <c r="G49" s="9">
        <v>-15137</v>
      </c>
      <c r="H49" s="9">
        <v>-13811</v>
      </c>
      <c r="I49" s="9">
        <v>-12699</v>
      </c>
      <c r="J49" s="9">
        <v>-11845</v>
      </c>
      <c r="K49" s="9">
        <v>-11006</v>
      </c>
      <c r="L49" s="9">
        <v>-9882</v>
      </c>
      <c r="M49" s="9">
        <v>-8879</v>
      </c>
      <c r="N49" s="9">
        <v>-7455</v>
      </c>
    </row>
    <row r="50" spans="2:14" ht="15" x14ac:dyDescent="0.25">
      <c r="B50" s="19" t="s">
        <v>45</v>
      </c>
      <c r="D50" s="12">
        <f>D47+D49</f>
        <v>42741</v>
      </c>
      <c r="E50" s="12">
        <f t="shared" ref="E50:N50" si="3">E47+E49</f>
        <v>37045</v>
      </c>
      <c r="F50" s="12">
        <f t="shared" si="3"/>
        <v>27117</v>
      </c>
      <c r="G50" s="12">
        <f t="shared" si="3"/>
        <v>26975</v>
      </c>
      <c r="H50" s="12">
        <f t="shared" si="3"/>
        <v>16532</v>
      </c>
      <c r="I50" s="12">
        <f t="shared" si="3"/>
        <v>-2589</v>
      </c>
      <c r="J50" s="12">
        <f t="shared" si="3"/>
        <v>98344</v>
      </c>
      <c r="K50" s="12">
        <f t="shared" si="3"/>
        <v>34641</v>
      </c>
      <c r="L50" s="12">
        <f t="shared" si="3"/>
        <v>24237</v>
      </c>
      <c r="M50" s="12">
        <f t="shared" si="3"/>
        <v>30393</v>
      </c>
      <c r="N50" s="12">
        <f t="shared" si="3"/>
        <v>30680</v>
      </c>
    </row>
  </sheetData>
  <mergeCells count="14">
    <mergeCell ref="B8:N8"/>
    <mergeCell ref="B28:N28"/>
    <mergeCell ref="D10:G10"/>
    <mergeCell ref="D13:G13"/>
    <mergeCell ref="D16:G16"/>
    <mergeCell ref="D19:G19"/>
    <mergeCell ref="H13:H19"/>
    <mergeCell ref="D25:G25"/>
    <mergeCell ref="D11:G12"/>
    <mergeCell ref="D14:G15"/>
    <mergeCell ref="D17:G18"/>
    <mergeCell ref="D20:G21"/>
    <mergeCell ref="D23:G24"/>
    <mergeCell ref="D22:G22"/>
  </mergeCells>
  <phoneticPr fontId="3" type="noConversion"/>
  <hyperlinks>
    <hyperlink ref="K4" r:id="rId1" xr:uid="{1651A09D-9E31-4787-B92E-3E411DCAFF44}"/>
    <hyperlink ref="K3" r:id="rId2" xr:uid="{44D68DF8-9809-42BC-BFD5-46811773E8D9}"/>
  </hyperlinks>
  <pageMargins left="0.7" right="0.7" top="0.75" bottom="0.75" header="0.3" footer="0.3"/>
  <pageSetup scale="48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Anderson</dc:creator>
  <cp:lastModifiedBy>Ethan Anderson</cp:lastModifiedBy>
  <cp:lastPrinted>2023-12-22T01:14:19Z</cp:lastPrinted>
  <dcterms:created xsi:type="dcterms:W3CDTF">2023-12-19T23:55:37Z</dcterms:created>
  <dcterms:modified xsi:type="dcterms:W3CDTF">2023-12-22T18:59:54Z</dcterms:modified>
</cp:coreProperties>
</file>